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7" sheetId="1" r:id="rId1"/>
  </sheets>
  <definedNames>
    <definedName name="_xlnm.Print_Area" localSheetId="0">'ADEFAS 2017'!$B$1:$Q$88</definedName>
    <definedName name="_xlnm.Print_Titles" localSheetId="0">'ADEFAS 2017'!$1:$10</definedName>
  </definedNames>
  <calcPr fullCalcOnLoad="1"/>
</workbook>
</file>

<file path=xl/sharedStrings.xml><?xml version="1.0" encoding="utf-8"?>
<sst xmlns="http://schemas.openxmlformats.org/spreadsheetml/2006/main" count="137" uniqueCount="126">
  <si>
    <t>Partida Presupuestal</t>
  </si>
  <si>
    <t>1</t>
  </si>
  <si>
    <t>2</t>
  </si>
  <si>
    <t>3= (1 + ó - 2)</t>
  </si>
  <si>
    <t>4</t>
  </si>
  <si>
    <t>6</t>
  </si>
  <si>
    <t>9</t>
  </si>
  <si>
    <t>10</t>
  </si>
  <si>
    <t>82500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</si>
  <si>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</si>
  <si>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</si>
  <si>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</si>
  <si>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</si>
  <si>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</si>
  <si>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</si>
  <si>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</si>
  <si>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</si>
  <si>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</si>
  <si>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</si>
  <si>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</si>
  <si>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</si>
  <si>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</si>
  <si>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</si>
  <si>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</si>
  <si>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</si>
  <si>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</si>
  <si>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</si>
  <si>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</si>
  <si>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</si>
  <si>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</si>
  <si>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</si>
  <si>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</si>
  <si>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</si>
  <si>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</si>
  <si>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</si>
  <si>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</si>
  <si>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</si>
  <si>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</si>
  <si>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</si>
  <si>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</si>
  <si>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</si>
  <si>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</si>
  <si>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</si>
  <si>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</si>
  <si>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</si>
  <si>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</si>
  <si>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</si>
  <si>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</si>
  <si>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</si>
  <si>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</si>
  <si>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</si>
  <si>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</si>
  <si>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</si>
  <si>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</si>
  <si>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</si>
  <si>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</si>
  <si>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</si>
  <si>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</si>
  <si>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</si>
  <si>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</si>
  <si>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</si>
  <si>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</si>
  <si>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</si>
  <si>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</si>
  <si>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</si>
  <si>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</si>
  <si>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</si>
  <si>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3</t>
  </si>
  <si>
    <t>5</t>
  </si>
  <si>
    <t>7</t>
  </si>
  <si>
    <t>8</t>
  </si>
  <si>
    <t>5=  ∑ 4</t>
  </si>
  <si>
    <t>1523</t>
  </si>
  <si>
    <t>Prima por riesgo de trabajo</t>
  </si>
  <si>
    <t>1592</t>
  </si>
  <si>
    <t>Prima de insalubridad</t>
  </si>
  <si>
    <t>2000</t>
  </si>
  <si>
    <t>MATERIALES Y SUMINISTROS</t>
  </si>
  <si>
    <t>2100</t>
  </si>
  <si>
    <t>Materiales de Administración, Emisión de Documentos y Artículos</t>
  </si>
  <si>
    <t>2161</t>
  </si>
  <si>
    <t>Material de limpieza</t>
  </si>
  <si>
    <t>2400</t>
  </si>
  <si>
    <t>Materiales y Artículos de Construcción y de Reparación</t>
  </si>
  <si>
    <t>2461</t>
  </si>
  <si>
    <t>Material eléctrico y electrónico</t>
  </si>
  <si>
    <t>2471</t>
  </si>
  <si>
    <t>Artículos metálicos para la construcción</t>
  </si>
  <si>
    <t>2500</t>
  </si>
  <si>
    <t>Productos Químicos, Farmacéuticos y de Laboratorio</t>
  </si>
  <si>
    <t>2521</t>
  </si>
  <si>
    <t>Fertilizantes, pesticidas y otros agroquímicos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</si>
  <si>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</si>
  <si>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</si>
  <si>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</si>
  <si>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</si>
  <si>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</si>
  <si>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</si>
  <si>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</si>
  <si>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</si>
  <si>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</si>
  <si>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</si>
  <si>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2900</t>
  </si>
  <si>
    <t>Herramientas, Refacciones y Accesorios Menores</t>
  </si>
  <si>
    <t>2921</t>
  </si>
  <si>
    <t>Refacciones y accesorios menores de edificios</t>
  </si>
  <si>
    <t>2981</t>
  </si>
  <si>
    <t>Refacciones y Acces. Menores de Maq. y Otros Eq.</t>
  </si>
  <si>
    <t>3311</t>
  </si>
  <si>
    <t>Servicios legales, de contabilidad, auditoría y re</t>
  </si>
  <si>
    <t>3500</t>
  </si>
  <si>
    <t>Servicios de Instalación, Reparación, Mantenimiento y Conservación</t>
  </si>
  <si>
    <t>3541</t>
  </si>
  <si>
    <t>Instalación, Rep. y Mtto. Eq. Instrum. Médico Lab.</t>
  </si>
  <si>
    <t>3572</t>
  </si>
  <si>
    <t>Mantenimiento y conservación Maq. Eq. Trabajo Esp.</t>
  </si>
  <si>
    <t>3711</t>
  </si>
  <si>
    <t>Pasajes aéreos nacionales</t>
  </si>
  <si>
    <t>Octubre</t>
  </si>
  <si>
    <t>Noviembre</t>
  </si>
  <si>
    <t>11</t>
  </si>
  <si>
    <t>Diciembre</t>
  </si>
  <si>
    <t>12</t>
  </si>
  <si>
    <t>Cuentas por Pagar 2017</t>
  </si>
  <si>
    <t>PAGOS REALIZADOS AL 31 DE MARZO DE 2018 
CORRESPONDIENTES A EROGACIONES PENDIENTES DE LIQUIDAR
DEL PRESUPUESTO DE EGRESOS DEL EJERCICIO 2017</t>
  </si>
  <si>
    <t>Pagado
Al 31/03/2018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</si>
</sst>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61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61" applyNumberFormat="1" applyFont="1" applyFill="1" applyBorder="1" applyAlignment="1">
      <alignment horizontal="center" vertical="center" wrapText="1"/>
      <protection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1</xdr:row>
      <xdr:rowOff>28575</xdr:rowOff>
    </xdr:from>
    <xdr:to>
      <xdr:col>16</xdr:col>
      <xdr:colOff>1200150</xdr:colOff>
      <xdr:row>1</xdr:row>
      <xdr:rowOff>571500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19075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2</xdr:col>
      <xdr:colOff>476250</xdr:colOff>
      <xdr:row>1</xdr:row>
      <xdr:rowOff>552450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21907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91"/>
  <sheetViews>
    <sheetView tabSelected="1" zoomScalePageLayoutView="0" workbookViewId="0" topLeftCell="A1">
      <selection activeCell="S6" sqref="S6"/>
    </sheetView>
  </sheetViews>
  <sheetFormatPr defaultColWidth="11.421875" defaultRowHeight="15" customHeight="1"/>
  <cols>
    <col min="1" max="1" width="1.7109375" style="1" customWidth="1"/>
    <col min="2" max="2" width="15.7109375" style="2" customWidth="1"/>
    <col min="3" max="3" width="69.140625" style="1" customWidth="1"/>
    <col min="4" max="4" width="18.421875" style="1" hidden="1" customWidth="1"/>
    <col min="5" max="7" width="18.28125" style="1" customWidth="1"/>
    <col min="8" max="8" width="13.7109375" style="1" hidden="1" customWidth="1"/>
    <col min="9" max="9" width="12.7109375" style="1" hidden="1" customWidth="1"/>
    <col min="10" max="15" width="13.7109375" style="1" hidden="1" customWidth="1"/>
    <col min="16" max="16" width="9.00390625" style="1" hidden="1" customWidth="1"/>
    <col min="17" max="17" width="18.28125" style="1" customWidth="1"/>
    <col min="18" max="16384" width="11.421875" style="1" customWidth="1"/>
  </cols>
  <sheetData>
    <row r="1" spans="2:17" ht="15" customHeight="1"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50.25" customHeight="1">
      <c r="B2" s="28" t="s">
        <v>124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5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9.25" customHeight="1">
      <c r="A6" s="7"/>
      <c r="B6" s="23" t="s">
        <v>0</v>
      </c>
      <c r="C6" s="24"/>
      <c r="D6" s="25" t="s">
        <v>123</v>
      </c>
      <c r="E6" s="31" t="s">
        <v>58</v>
      </c>
      <c r="F6" s="32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118</v>
      </c>
      <c r="O6" s="23" t="s">
        <v>119</v>
      </c>
      <c r="P6" s="24" t="s">
        <v>121</v>
      </c>
      <c r="Q6" s="32" t="s">
        <v>125</v>
      </c>
    </row>
    <row r="7" spans="1:17" ht="21.75" customHeight="1">
      <c r="A7" s="7"/>
      <c r="B7" s="23"/>
      <c r="C7" s="24"/>
      <c r="D7" s="26"/>
      <c r="E7" s="31"/>
      <c r="F7" s="32"/>
      <c r="G7" s="23"/>
      <c r="H7" s="23"/>
      <c r="I7" s="23"/>
      <c r="J7" s="23"/>
      <c r="K7" s="23"/>
      <c r="L7" s="23"/>
      <c r="M7" s="23"/>
      <c r="N7" s="23"/>
      <c r="O7" s="23"/>
      <c r="P7" s="24"/>
      <c r="Q7" s="32"/>
    </row>
    <row r="8" spans="1:17" ht="15" customHeight="1" hidden="1">
      <c r="A8" s="2"/>
      <c r="B8" s="6"/>
      <c r="C8" s="6"/>
      <c r="D8" s="8" t="s">
        <v>3</v>
      </c>
      <c r="E8" s="6" t="s">
        <v>1</v>
      </c>
      <c r="F8" s="6" t="s">
        <v>2</v>
      </c>
      <c r="G8" s="6" t="s">
        <v>67</v>
      </c>
      <c r="H8" s="6" t="s">
        <v>4</v>
      </c>
      <c r="I8" s="6" t="s">
        <v>68</v>
      </c>
      <c r="J8" s="6" t="s">
        <v>5</v>
      </c>
      <c r="K8" s="6" t="s">
        <v>69</v>
      </c>
      <c r="L8" s="6" t="s">
        <v>70</v>
      </c>
      <c r="M8" s="6" t="s">
        <v>6</v>
      </c>
      <c r="N8" s="6" t="s">
        <v>7</v>
      </c>
      <c r="O8" s="6" t="s">
        <v>120</v>
      </c>
      <c r="P8" s="6" t="s">
        <v>122</v>
      </c>
      <c r="Q8" s="8" t="s">
        <v>71</v>
      </c>
    </row>
    <row r="9" spans="1:17" ht="15" customHeight="1" hidden="1">
      <c r="A9" s="2"/>
      <c r="B9" s="6"/>
      <c r="C9" s="6"/>
      <c r="D9" s="6"/>
      <c r="E9" s="6" t="s">
        <v>8</v>
      </c>
      <c r="F9" s="6" t="s">
        <v>8</v>
      </c>
      <c r="G9" s="6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/>
    </row>
    <row r="10" spans="1:17" ht="15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2:17" ht="15" customHeight="1">
      <c r="B11" s="9" t="s">
        <v>9</v>
      </c>
      <c r="C11" s="10" t="s">
        <v>10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12.75">
      <c r="B12" s="6"/>
      <c r="C12" s="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7" ht="12.75">
      <c r="B13" s="11" t="s">
        <v>11</v>
      </c>
      <c r="C13" s="12" t="s">
        <v>12</v>
      </c>
      <c r="D13" s="13">
        <f aca="true" t="shared" si="0" ref="D13:Q13">SUBTOTAL(9,D14:D15)</f>
        <v>71870.85</v>
      </c>
      <c r="E13" s="13">
        <f t="shared" si="0"/>
        <v>33397.8</v>
      </c>
      <c r="F13" s="13">
        <f t="shared" si="0"/>
        <v>38473.05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71870.85</v>
      </c>
    </row>
    <row r="14" spans="2:17" ht="12.75">
      <c r="B14" s="19" t="s">
        <v>13</v>
      </c>
      <c r="C14" s="16" t="s">
        <v>14</v>
      </c>
      <c r="D14" s="18">
        <v>71870.85</v>
      </c>
      <c r="E14" s="18">
        <v>33397.8</v>
      </c>
      <c r="F14" s="18">
        <v>38473.05</v>
      </c>
      <c r="G14" s="18"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>
        <f>SUM(E14:P14)</f>
        <v>71870.85</v>
      </c>
    </row>
    <row r="15" spans="2:17" ht="12.75">
      <c r="B15" s="20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2.75">
      <c r="B16" s="21" t="s">
        <v>15</v>
      </c>
      <c r="C16" s="12" t="s">
        <v>16</v>
      </c>
      <c r="D16" s="13">
        <f aca="true" t="shared" si="1" ref="D16:Q16">SUBTOTAL(9,D17:D18)</f>
        <v>4825.37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</row>
    <row r="17" spans="2:17" ht="12.75">
      <c r="B17" s="19" t="s">
        <v>17</v>
      </c>
      <c r="C17" s="16" t="s">
        <v>18</v>
      </c>
      <c r="D17" s="18">
        <v>4825.37</v>
      </c>
      <c r="E17" s="18">
        <v>0</v>
      </c>
      <c r="F17" s="18">
        <v>0</v>
      </c>
      <c r="G17" s="18"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>
        <f>SUM(E17:P17)</f>
        <v>0</v>
      </c>
    </row>
    <row r="18" spans="2:17" ht="12.75">
      <c r="B18" s="20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2.75">
      <c r="B19" s="21" t="s">
        <v>19</v>
      </c>
      <c r="C19" s="12" t="s">
        <v>20</v>
      </c>
      <c r="D19" s="13">
        <f aca="true" t="shared" si="2" ref="D19:Q19">SUBTOTAL(9,D20:D22)</f>
        <v>161876.40999999997</v>
      </c>
      <c r="E19" s="13">
        <f t="shared" si="2"/>
        <v>25012.91</v>
      </c>
      <c r="F19" s="13">
        <f t="shared" si="2"/>
        <v>136863.5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161876.40999999997</v>
      </c>
    </row>
    <row r="20" spans="2:17" ht="12.75">
      <c r="B20" s="19" t="s">
        <v>21</v>
      </c>
      <c r="C20" s="16" t="s">
        <v>22</v>
      </c>
      <c r="D20" s="18">
        <v>795.24</v>
      </c>
      <c r="E20" s="18">
        <v>795.24</v>
      </c>
      <c r="F20" s="18">
        <v>0</v>
      </c>
      <c r="G20" s="18"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>
        <f>SUM(E20:P20)</f>
        <v>795.24</v>
      </c>
    </row>
    <row r="21" spans="2:17" ht="12.75">
      <c r="B21" s="19" t="s">
        <v>23</v>
      </c>
      <c r="C21" s="16" t="s">
        <v>24</v>
      </c>
      <c r="D21" s="18">
        <v>161081.16999999998</v>
      </c>
      <c r="E21" s="18">
        <v>24217.67</v>
      </c>
      <c r="F21" s="18">
        <v>136863.5</v>
      </c>
      <c r="G21" s="18"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>
        <f>SUM(E21:P21)</f>
        <v>161081.16999999998</v>
      </c>
    </row>
    <row r="22" spans="2:17" ht="12.75">
      <c r="B22" s="20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2.75">
      <c r="B23" s="21" t="s">
        <v>25</v>
      </c>
      <c r="C23" s="12" t="s">
        <v>26</v>
      </c>
      <c r="D23" s="13">
        <f aca="true" t="shared" si="3" ref="D23:Q23">SUBTOTAL(9,D24:D25)</f>
        <v>492819.59</v>
      </c>
      <c r="E23" s="13">
        <f t="shared" si="3"/>
        <v>492819.59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0</v>
      </c>
      <c r="P23" s="13">
        <f t="shared" si="3"/>
        <v>0</v>
      </c>
      <c r="Q23" s="13">
        <f t="shared" si="3"/>
        <v>492819.59</v>
      </c>
    </row>
    <row r="24" spans="2:17" ht="12.75">
      <c r="B24" s="19" t="s">
        <v>27</v>
      </c>
      <c r="C24" s="16" t="s">
        <v>28</v>
      </c>
      <c r="D24" s="18">
        <v>492819.59</v>
      </c>
      <c r="E24" s="18">
        <v>492819.59</v>
      </c>
      <c r="F24" s="18">
        <v>0</v>
      </c>
      <c r="G24" s="18">
        <v>0</v>
      </c>
      <c r="H24" s="18"/>
      <c r="I24" s="18"/>
      <c r="J24" s="18"/>
      <c r="K24" s="18"/>
      <c r="L24" s="18"/>
      <c r="M24" s="18"/>
      <c r="N24" s="18"/>
      <c r="O24" s="18"/>
      <c r="P24" s="18"/>
      <c r="Q24" s="18">
        <f>SUM(E24:P24)</f>
        <v>492819.59</v>
      </c>
    </row>
    <row r="25" spans="2:17" ht="12.75">
      <c r="B25" s="20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2.75">
      <c r="B26" s="21" t="s">
        <v>29</v>
      </c>
      <c r="C26" s="12" t="s">
        <v>30</v>
      </c>
      <c r="D26" s="13">
        <f aca="true" t="shared" si="4" ref="D26:Q26">SUBTOTAL(9,D27:D29)</f>
        <v>2179.1800000000003</v>
      </c>
      <c r="E26" s="13">
        <f t="shared" si="4"/>
        <v>2179.1800000000003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  <c r="J26" s="13">
        <f t="shared" si="4"/>
        <v>0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3">
        <f t="shared" si="4"/>
        <v>0</v>
      </c>
      <c r="Q26" s="13">
        <f t="shared" si="4"/>
        <v>2179.1800000000003</v>
      </c>
    </row>
    <row r="27" spans="2:17" ht="12.75">
      <c r="B27" s="19" t="s">
        <v>72</v>
      </c>
      <c r="C27" s="16" t="s">
        <v>73</v>
      </c>
      <c r="D27" s="18">
        <v>1095.88</v>
      </c>
      <c r="E27" s="18">
        <v>1095.88</v>
      </c>
      <c r="F27" s="18">
        <v>0</v>
      </c>
      <c r="G27" s="18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>
        <f>SUM(E27:P27)</f>
        <v>1095.88</v>
      </c>
    </row>
    <row r="28" spans="2:17" ht="12.75">
      <c r="B28" s="19" t="s">
        <v>74</v>
      </c>
      <c r="C28" s="16" t="s">
        <v>75</v>
      </c>
      <c r="D28" s="18">
        <v>1083.3</v>
      </c>
      <c r="E28" s="18">
        <v>1083.3</v>
      </c>
      <c r="F28" s="18">
        <v>0</v>
      </c>
      <c r="G28" s="18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>
        <f>SUM(E28:P28)</f>
        <v>1083.3</v>
      </c>
    </row>
    <row r="29" spans="2:17" ht="12.75">
      <c r="B29" s="2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2.75">
      <c r="B30" s="21" t="s">
        <v>31</v>
      </c>
      <c r="C30" s="12" t="s">
        <v>32</v>
      </c>
      <c r="D30" s="13">
        <f aca="true" t="shared" si="5" ref="D30:Q30">SUBTOTAL(9,D31:D32)</f>
        <v>6180.5</v>
      </c>
      <c r="E30" s="13">
        <f t="shared" si="5"/>
        <v>3594.5</v>
      </c>
      <c r="F30" s="13">
        <f t="shared" si="5"/>
        <v>2586</v>
      </c>
      <c r="G30" s="13">
        <f t="shared" si="5"/>
        <v>0</v>
      </c>
      <c r="H30" s="13">
        <f t="shared" si="5"/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  <c r="O30" s="13">
        <f t="shared" si="5"/>
        <v>0</v>
      </c>
      <c r="P30" s="13">
        <f t="shared" si="5"/>
        <v>0</v>
      </c>
      <c r="Q30" s="13">
        <f t="shared" si="5"/>
        <v>6180.5</v>
      </c>
    </row>
    <row r="31" spans="2:17" ht="12.75">
      <c r="B31" s="19" t="s">
        <v>33</v>
      </c>
      <c r="C31" s="16" t="s">
        <v>34</v>
      </c>
      <c r="D31" s="18">
        <v>3726</v>
      </c>
      <c r="E31" s="18">
        <v>2207.5</v>
      </c>
      <c r="F31" s="18">
        <v>1518.5</v>
      </c>
      <c r="G31" s="18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>
        <f>SUM(E31:P31)</f>
        <v>3726</v>
      </c>
    </row>
    <row r="32" spans="2:17" ht="12.75">
      <c r="B32" s="19" t="s">
        <v>35</v>
      </c>
      <c r="C32" s="16" t="s">
        <v>36</v>
      </c>
      <c r="D32" s="18">
        <v>2454.5</v>
      </c>
      <c r="E32" s="18">
        <v>1387</v>
      </c>
      <c r="F32" s="18">
        <v>1067.5</v>
      </c>
      <c r="G32" s="18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>
        <f>SUM(E32:P32)</f>
        <v>2454.5</v>
      </c>
    </row>
    <row r="33" spans="2:17" ht="12.75">
      <c r="B33" s="6"/>
      <c r="C33" s="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2:17" ht="12.75">
      <c r="B34" s="22" t="str">
        <f>"TOTAL CAPITULO "&amp;B11&amp;":"</f>
        <v>TOTAL CAPITULO 1000:</v>
      </c>
      <c r="C34" s="22"/>
      <c r="D34" s="14">
        <f aca="true" t="shared" si="6" ref="D34:Q34">SUBTOTAL(9,D13:D33)</f>
        <v>739751.9</v>
      </c>
      <c r="E34" s="14">
        <f t="shared" si="6"/>
        <v>557003.9800000001</v>
      </c>
      <c r="F34" s="14">
        <f t="shared" si="6"/>
        <v>177922.55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734926.5300000001</v>
      </c>
    </row>
    <row r="35" spans="2:17" ht="12.75">
      <c r="B35" s="6"/>
      <c r="C35" s="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ht="12.75">
      <c r="B36" s="9" t="s">
        <v>76</v>
      </c>
      <c r="C36" s="10" t="s">
        <v>77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2:17" ht="12.75">
      <c r="B37" s="6"/>
      <c r="C37" s="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2:17" ht="12.75">
      <c r="B38" s="11" t="s">
        <v>78</v>
      </c>
      <c r="C38" s="12" t="s">
        <v>79</v>
      </c>
      <c r="D38" s="13">
        <f aca="true" t="shared" si="7" ref="D38:Q38">SUBTOTAL(9,D39:D40)</f>
        <v>53756.719999999994</v>
      </c>
      <c r="E38" s="13">
        <f t="shared" si="7"/>
        <v>39235.84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13">
        <f t="shared" si="7"/>
        <v>0</v>
      </c>
      <c r="O38" s="13">
        <f t="shared" si="7"/>
        <v>0</v>
      </c>
      <c r="P38" s="13">
        <f t="shared" si="7"/>
        <v>0</v>
      </c>
      <c r="Q38" s="13">
        <f t="shared" si="7"/>
        <v>39235.84</v>
      </c>
    </row>
    <row r="39" spans="2:17" ht="12.75">
      <c r="B39" s="19" t="s">
        <v>80</v>
      </c>
      <c r="C39" s="16" t="s">
        <v>81</v>
      </c>
      <c r="D39" s="18">
        <v>53756.719999999994</v>
      </c>
      <c r="E39" s="18">
        <v>39235.84</v>
      </c>
      <c r="F39" s="18">
        <v>0</v>
      </c>
      <c r="G39" s="18"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>
        <f>SUM(E39:P39)</f>
        <v>39235.84</v>
      </c>
    </row>
    <row r="40" spans="2:17" ht="12.75">
      <c r="B40" s="20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2.75">
      <c r="B41" s="21" t="s">
        <v>82</v>
      </c>
      <c r="C41" s="12" t="s">
        <v>83</v>
      </c>
      <c r="D41" s="13">
        <f aca="true" t="shared" si="8" ref="D41:Q41">SUBTOTAL(9,D42:D44)</f>
        <v>4947.32</v>
      </c>
      <c r="E41" s="13">
        <f t="shared" si="8"/>
        <v>771.32</v>
      </c>
      <c r="F41" s="13">
        <f t="shared" si="8"/>
        <v>4176</v>
      </c>
      <c r="G41" s="13">
        <f t="shared" si="8"/>
        <v>0</v>
      </c>
      <c r="H41" s="13">
        <f t="shared" si="8"/>
        <v>0</v>
      </c>
      <c r="I41" s="13">
        <f t="shared" si="8"/>
        <v>0</v>
      </c>
      <c r="J41" s="13">
        <f t="shared" si="8"/>
        <v>0</v>
      </c>
      <c r="K41" s="13">
        <f t="shared" si="8"/>
        <v>0</v>
      </c>
      <c r="L41" s="13">
        <f t="shared" si="8"/>
        <v>0</v>
      </c>
      <c r="M41" s="13">
        <f t="shared" si="8"/>
        <v>0</v>
      </c>
      <c r="N41" s="13">
        <f t="shared" si="8"/>
        <v>0</v>
      </c>
      <c r="O41" s="13">
        <f t="shared" si="8"/>
        <v>0</v>
      </c>
      <c r="P41" s="13">
        <f t="shared" si="8"/>
        <v>0</v>
      </c>
      <c r="Q41" s="13">
        <f t="shared" si="8"/>
        <v>4947.32</v>
      </c>
    </row>
    <row r="42" spans="2:17" ht="12.75">
      <c r="B42" s="19" t="s">
        <v>84</v>
      </c>
      <c r="C42" s="16" t="s">
        <v>85</v>
      </c>
      <c r="D42" s="18">
        <v>4176</v>
      </c>
      <c r="E42" s="18">
        <v>0</v>
      </c>
      <c r="F42" s="18">
        <v>4176</v>
      </c>
      <c r="G42" s="18"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>
        <f>SUM(E42:P42)</f>
        <v>4176</v>
      </c>
    </row>
    <row r="43" spans="2:17" ht="12.75">
      <c r="B43" s="19" t="s">
        <v>86</v>
      </c>
      <c r="C43" s="16" t="s">
        <v>87</v>
      </c>
      <c r="D43" s="18">
        <v>771.32</v>
      </c>
      <c r="E43" s="18">
        <v>771.32</v>
      </c>
      <c r="F43" s="18">
        <v>0</v>
      </c>
      <c r="G43" s="18">
        <v>0</v>
      </c>
      <c r="H43" s="18"/>
      <c r="I43" s="18"/>
      <c r="J43" s="18"/>
      <c r="K43" s="18"/>
      <c r="L43" s="18"/>
      <c r="M43" s="18"/>
      <c r="N43" s="18"/>
      <c r="O43" s="18"/>
      <c r="P43" s="18"/>
      <c r="Q43" s="18">
        <f>SUM(E43:P43)</f>
        <v>771.32</v>
      </c>
    </row>
    <row r="44" spans="2:17" ht="12.75">
      <c r="B44" s="20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2.75">
      <c r="B45" s="21" t="s">
        <v>88</v>
      </c>
      <c r="C45" s="12" t="s">
        <v>89</v>
      </c>
      <c r="D45" s="13">
        <f aca="true" t="shared" si="9" ref="D45:Q45">SUBTOTAL(9,D46:D47)</f>
        <v>13975.5</v>
      </c>
      <c r="E45" s="13">
        <f t="shared" si="9"/>
        <v>13975.5</v>
      </c>
      <c r="F45" s="13">
        <f t="shared" si="9"/>
        <v>0</v>
      </c>
      <c r="G45" s="13">
        <f t="shared" si="9"/>
        <v>0</v>
      </c>
      <c r="H45" s="13">
        <f t="shared" si="9"/>
        <v>0</v>
      </c>
      <c r="I45" s="13">
        <f t="shared" si="9"/>
        <v>0</v>
      </c>
      <c r="J45" s="13">
        <f t="shared" si="9"/>
        <v>0</v>
      </c>
      <c r="K45" s="13">
        <f t="shared" si="9"/>
        <v>0</v>
      </c>
      <c r="L45" s="13">
        <f t="shared" si="9"/>
        <v>0</v>
      </c>
      <c r="M45" s="13">
        <f t="shared" si="9"/>
        <v>0</v>
      </c>
      <c r="N45" s="13">
        <f t="shared" si="9"/>
        <v>0</v>
      </c>
      <c r="O45" s="13">
        <f t="shared" si="9"/>
        <v>0</v>
      </c>
      <c r="P45" s="13">
        <f t="shared" si="9"/>
        <v>0</v>
      </c>
      <c r="Q45" s="13">
        <f t="shared" si="9"/>
        <v>13975.5</v>
      </c>
    </row>
    <row r="46" spans="2:17" ht="12.75">
      <c r="B46" s="19" t="s">
        <v>90</v>
      </c>
      <c r="C46" s="16" t="s">
        <v>91</v>
      </c>
      <c r="D46" s="18">
        <v>13975.5</v>
      </c>
      <c r="E46" s="18">
        <v>13975.5</v>
      </c>
      <c r="F46" s="18">
        <v>0</v>
      </c>
      <c r="G46" s="18"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>
        <f>SUM(E46:P46)</f>
        <v>13975.5</v>
      </c>
    </row>
    <row r="47" spans="2:17" ht="12.75">
      <c r="B47" s="20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2.75">
      <c r="B48" s="21" t="s">
        <v>92</v>
      </c>
      <c r="C48" s="12" t="s">
        <v>93</v>
      </c>
      <c r="D48" s="13">
        <f aca="true" t="shared" si="10" ref="D48:Q48">SUBTOTAL(9,D49:D50)</f>
        <v>33247.1</v>
      </c>
      <c r="E48" s="13">
        <f t="shared" si="10"/>
        <v>300</v>
      </c>
      <c r="F48" s="13">
        <f t="shared" si="10"/>
        <v>32947.1</v>
      </c>
      <c r="G48" s="13">
        <f t="shared" si="10"/>
        <v>0</v>
      </c>
      <c r="H48" s="13">
        <f t="shared" si="10"/>
        <v>0</v>
      </c>
      <c r="I48" s="13">
        <f t="shared" si="10"/>
        <v>0</v>
      </c>
      <c r="J48" s="13">
        <f t="shared" si="10"/>
        <v>0</v>
      </c>
      <c r="K48" s="13">
        <f t="shared" si="10"/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13">
        <f t="shared" si="10"/>
        <v>0</v>
      </c>
      <c r="P48" s="13">
        <f t="shared" si="10"/>
        <v>0</v>
      </c>
      <c r="Q48" s="13">
        <f t="shared" si="10"/>
        <v>33247.1</v>
      </c>
    </row>
    <row r="49" spans="2:17" ht="12.75">
      <c r="B49" s="19" t="s">
        <v>94</v>
      </c>
      <c r="C49" s="16" t="s">
        <v>95</v>
      </c>
      <c r="D49" s="18">
        <v>33247.1</v>
      </c>
      <c r="E49" s="18">
        <v>300</v>
      </c>
      <c r="F49" s="18">
        <v>32947.1</v>
      </c>
      <c r="G49" s="18"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>
        <f>SUM(E49:P49)</f>
        <v>33247.1</v>
      </c>
    </row>
    <row r="50" spans="2:17" ht="12.75">
      <c r="B50" s="20"/>
      <c r="C50" s="1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2.75">
      <c r="B51" s="21" t="s">
        <v>96</v>
      </c>
      <c r="C51" s="12" t="s">
        <v>97</v>
      </c>
      <c r="D51" s="13">
        <f aca="true" t="shared" si="11" ref="D51:Q51">SUBTOTAL(9,D52:D54)</f>
        <v>9670.64</v>
      </c>
      <c r="E51" s="13">
        <f t="shared" si="11"/>
        <v>1224.68</v>
      </c>
      <c r="F51" s="13">
        <f t="shared" si="11"/>
        <v>8445.96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si="11"/>
        <v>0</v>
      </c>
      <c r="L51" s="13">
        <f t="shared" si="11"/>
        <v>0</v>
      </c>
      <c r="M51" s="13">
        <f t="shared" si="11"/>
        <v>0</v>
      </c>
      <c r="N51" s="13">
        <f t="shared" si="11"/>
        <v>0</v>
      </c>
      <c r="O51" s="13">
        <f t="shared" si="11"/>
        <v>0</v>
      </c>
      <c r="P51" s="13">
        <f t="shared" si="11"/>
        <v>0</v>
      </c>
      <c r="Q51" s="13">
        <f t="shared" si="11"/>
        <v>9670.64</v>
      </c>
    </row>
    <row r="52" spans="2:17" ht="12.75">
      <c r="B52" s="19" t="s">
        <v>98</v>
      </c>
      <c r="C52" s="16" t="s">
        <v>99</v>
      </c>
      <c r="D52" s="18">
        <v>8445.96</v>
      </c>
      <c r="E52" s="18">
        <v>0</v>
      </c>
      <c r="F52" s="18">
        <v>8445.96</v>
      </c>
      <c r="G52" s="18"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>
        <f>SUM(E52:P52)</f>
        <v>8445.96</v>
      </c>
    </row>
    <row r="53" spans="2:17" ht="12.75">
      <c r="B53" s="19" t="s">
        <v>100</v>
      </c>
      <c r="C53" s="16" t="s">
        <v>101</v>
      </c>
      <c r="D53" s="18">
        <v>1224.68</v>
      </c>
      <c r="E53" s="18">
        <v>1224.68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>
        <f>SUM(E53:P53)</f>
        <v>1224.68</v>
      </c>
    </row>
    <row r="54" spans="2:17" ht="12.75">
      <c r="B54" s="20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2.75">
      <c r="B55" s="21" t="s">
        <v>102</v>
      </c>
      <c r="C55" s="12" t="s">
        <v>103</v>
      </c>
      <c r="D55" s="13">
        <f aca="true" t="shared" si="12" ref="D55:Q55">SUBTOTAL(9,D56:D58)</f>
        <v>279669.48000000004</v>
      </c>
      <c r="E55" s="13">
        <f t="shared" si="12"/>
        <v>279669.48000000004</v>
      </c>
      <c r="F55" s="13">
        <f t="shared" si="12"/>
        <v>0</v>
      </c>
      <c r="G55" s="13">
        <f t="shared" si="12"/>
        <v>0</v>
      </c>
      <c r="H55" s="13">
        <f t="shared" si="12"/>
        <v>0</v>
      </c>
      <c r="I55" s="13">
        <f t="shared" si="12"/>
        <v>0</v>
      </c>
      <c r="J55" s="13">
        <f t="shared" si="12"/>
        <v>0</v>
      </c>
      <c r="K55" s="13">
        <f t="shared" si="12"/>
        <v>0</v>
      </c>
      <c r="L55" s="13">
        <f t="shared" si="12"/>
        <v>0</v>
      </c>
      <c r="M55" s="13">
        <f t="shared" si="12"/>
        <v>0</v>
      </c>
      <c r="N55" s="13">
        <f t="shared" si="12"/>
        <v>0</v>
      </c>
      <c r="O55" s="13">
        <f t="shared" si="12"/>
        <v>0</v>
      </c>
      <c r="P55" s="13">
        <f t="shared" si="12"/>
        <v>0</v>
      </c>
      <c r="Q55" s="13">
        <f t="shared" si="12"/>
        <v>279669.48000000004</v>
      </c>
    </row>
    <row r="56" spans="2:17" ht="12.75">
      <c r="B56" s="19" t="s">
        <v>104</v>
      </c>
      <c r="C56" s="16" t="s">
        <v>105</v>
      </c>
      <c r="D56" s="18">
        <v>69.58</v>
      </c>
      <c r="E56" s="18">
        <v>69.58</v>
      </c>
      <c r="F56" s="18">
        <v>0</v>
      </c>
      <c r="G56" s="18"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>
        <f>SUM(E56:P56)</f>
        <v>69.58</v>
      </c>
    </row>
    <row r="57" spans="2:17" ht="12.75">
      <c r="B57" s="19" t="s">
        <v>106</v>
      </c>
      <c r="C57" s="16" t="s">
        <v>107</v>
      </c>
      <c r="D57" s="18">
        <v>279599.9</v>
      </c>
      <c r="E57" s="18">
        <v>279599.9</v>
      </c>
      <c r="F57" s="18">
        <v>0</v>
      </c>
      <c r="G57" s="18"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>
        <f>SUM(E57:P57)</f>
        <v>279599.9</v>
      </c>
    </row>
    <row r="58" spans="2:17" ht="12.75">
      <c r="B58" s="6"/>
      <c r="C58" s="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2:17" ht="12.75">
      <c r="B59" s="22" t="str">
        <f>"TOTAL CAPITULO "&amp;B36&amp;":"</f>
        <v>TOTAL CAPITULO 2000:</v>
      </c>
      <c r="C59" s="22"/>
      <c r="D59" s="14">
        <f aca="true" t="shared" si="13" ref="D59:Q59">SUBTOTAL(9,D38:D58)</f>
        <v>395266.76</v>
      </c>
      <c r="E59" s="14">
        <f t="shared" si="13"/>
        <v>335176.82</v>
      </c>
      <c r="F59" s="14">
        <f t="shared" si="13"/>
        <v>45569.06</v>
      </c>
      <c r="G59" s="14">
        <f t="shared" si="13"/>
        <v>0</v>
      </c>
      <c r="H59" s="14">
        <f t="shared" si="13"/>
        <v>0</v>
      </c>
      <c r="I59" s="14">
        <f t="shared" si="13"/>
        <v>0</v>
      </c>
      <c r="J59" s="14">
        <f t="shared" si="13"/>
        <v>0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0</v>
      </c>
      <c r="P59" s="14">
        <f t="shared" si="13"/>
        <v>0</v>
      </c>
      <c r="Q59" s="14">
        <f t="shared" si="13"/>
        <v>380745.88</v>
      </c>
    </row>
    <row r="60" spans="2:17" ht="12.75">
      <c r="B60" s="6"/>
      <c r="C60" s="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2:17" ht="12.75">
      <c r="B61" s="9" t="s">
        <v>37</v>
      </c>
      <c r="C61" s="10" t="s">
        <v>38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2:17" ht="12.75">
      <c r="B62" s="6"/>
      <c r="C62" s="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ht="12.75">
      <c r="B63" s="11" t="s">
        <v>39</v>
      </c>
      <c r="C63" s="12" t="s">
        <v>40</v>
      </c>
      <c r="D63" s="13">
        <f aca="true" t="shared" si="14" ref="D63:Q63">SUBTOTAL(9,D64:D65)</f>
        <v>115500.1</v>
      </c>
      <c r="E63" s="13">
        <f t="shared" si="14"/>
        <v>0</v>
      </c>
      <c r="F63" s="13">
        <f t="shared" si="14"/>
        <v>87000</v>
      </c>
      <c r="G63" s="13">
        <f t="shared" si="14"/>
        <v>0</v>
      </c>
      <c r="H63" s="13">
        <f t="shared" si="14"/>
        <v>0</v>
      </c>
      <c r="I63" s="13">
        <f t="shared" si="14"/>
        <v>0</v>
      </c>
      <c r="J63" s="13">
        <f t="shared" si="14"/>
        <v>0</v>
      </c>
      <c r="K63" s="13">
        <f t="shared" si="14"/>
        <v>0</v>
      </c>
      <c r="L63" s="13">
        <f t="shared" si="14"/>
        <v>0</v>
      </c>
      <c r="M63" s="13">
        <f t="shared" si="14"/>
        <v>0</v>
      </c>
      <c r="N63" s="13">
        <f t="shared" si="14"/>
        <v>0</v>
      </c>
      <c r="O63" s="13">
        <f t="shared" si="14"/>
        <v>0</v>
      </c>
      <c r="P63" s="13">
        <f t="shared" si="14"/>
        <v>0</v>
      </c>
      <c r="Q63" s="13">
        <f t="shared" si="14"/>
        <v>87000</v>
      </c>
    </row>
    <row r="64" spans="2:17" ht="12.75">
      <c r="B64" s="19" t="s">
        <v>108</v>
      </c>
      <c r="C64" s="16" t="s">
        <v>109</v>
      </c>
      <c r="D64" s="18">
        <v>115500.1</v>
      </c>
      <c r="E64" s="18">
        <v>0</v>
      </c>
      <c r="F64" s="18">
        <v>87000</v>
      </c>
      <c r="G64" s="18"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>
        <f>SUM(E64:P64)</f>
        <v>87000</v>
      </c>
    </row>
    <row r="65" spans="2:17" ht="12.75">
      <c r="B65" s="20"/>
      <c r="C65" s="16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2.75">
      <c r="B66" s="21" t="s">
        <v>110</v>
      </c>
      <c r="C66" s="12" t="s">
        <v>111</v>
      </c>
      <c r="D66" s="13">
        <f aca="true" t="shared" si="15" ref="D66:Q66">SUBTOTAL(9,D67:D69)</f>
        <v>64769.7</v>
      </c>
      <c r="E66" s="13">
        <f t="shared" si="15"/>
        <v>14590.48</v>
      </c>
      <c r="F66" s="13">
        <f t="shared" si="15"/>
        <v>50179.22</v>
      </c>
      <c r="G66" s="13">
        <f t="shared" si="15"/>
        <v>0</v>
      </c>
      <c r="H66" s="13">
        <f t="shared" si="15"/>
        <v>0</v>
      </c>
      <c r="I66" s="13">
        <f t="shared" si="15"/>
        <v>0</v>
      </c>
      <c r="J66" s="13">
        <f t="shared" si="15"/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64769.7</v>
      </c>
    </row>
    <row r="67" spans="2:17" ht="12.75">
      <c r="B67" s="19" t="s">
        <v>112</v>
      </c>
      <c r="C67" s="16" t="s">
        <v>113</v>
      </c>
      <c r="D67" s="18">
        <v>14590.48</v>
      </c>
      <c r="E67" s="18">
        <v>14590.48</v>
      </c>
      <c r="F67" s="18">
        <v>0</v>
      </c>
      <c r="G67" s="18">
        <v>0</v>
      </c>
      <c r="H67" s="18"/>
      <c r="I67" s="18"/>
      <c r="J67" s="18"/>
      <c r="K67" s="18"/>
      <c r="L67" s="18"/>
      <c r="M67" s="18"/>
      <c r="N67" s="18"/>
      <c r="O67" s="18"/>
      <c r="P67" s="18"/>
      <c r="Q67" s="18">
        <f>SUM(E67:P67)</f>
        <v>14590.48</v>
      </c>
    </row>
    <row r="68" spans="2:17" ht="12.75">
      <c r="B68" s="19" t="s">
        <v>114</v>
      </c>
      <c r="C68" s="16" t="s">
        <v>115</v>
      </c>
      <c r="D68" s="18">
        <v>50179.22</v>
      </c>
      <c r="E68" s="18">
        <v>0</v>
      </c>
      <c r="F68" s="18">
        <v>50179.22</v>
      </c>
      <c r="G68" s="18"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>
        <f>SUM(E68:P68)</f>
        <v>50179.22</v>
      </c>
    </row>
    <row r="69" spans="2:17" ht="12.75">
      <c r="B69" s="20"/>
      <c r="C69" s="16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2.75">
      <c r="B70" s="21" t="s">
        <v>41</v>
      </c>
      <c r="C70" s="12" t="s">
        <v>42</v>
      </c>
      <c r="D70" s="13">
        <f aca="true" t="shared" si="16" ref="D70:Q70">SUBTOTAL(9,D71:D74)</f>
        <v>155415.66999999998</v>
      </c>
      <c r="E70" s="13">
        <f t="shared" si="16"/>
        <v>155415.66999999998</v>
      </c>
      <c r="F70" s="13">
        <f t="shared" si="16"/>
        <v>0</v>
      </c>
      <c r="G70" s="13">
        <f t="shared" si="16"/>
        <v>0</v>
      </c>
      <c r="H70" s="13">
        <f t="shared" si="16"/>
        <v>0</v>
      </c>
      <c r="I70" s="13">
        <f t="shared" si="16"/>
        <v>0</v>
      </c>
      <c r="J70" s="13">
        <f t="shared" si="16"/>
        <v>0</v>
      </c>
      <c r="K70" s="13">
        <f t="shared" si="16"/>
        <v>0</v>
      </c>
      <c r="L70" s="13">
        <f t="shared" si="16"/>
        <v>0</v>
      </c>
      <c r="M70" s="13">
        <f t="shared" si="16"/>
        <v>0</v>
      </c>
      <c r="N70" s="13">
        <f t="shared" si="16"/>
        <v>0</v>
      </c>
      <c r="O70" s="13">
        <f t="shared" si="16"/>
        <v>0</v>
      </c>
      <c r="P70" s="13">
        <f t="shared" si="16"/>
        <v>0</v>
      </c>
      <c r="Q70" s="13">
        <f t="shared" si="16"/>
        <v>155415.66999999998</v>
      </c>
    </row>
    <row r="71" spans="2:17" ht="12.75">
      <c r="B71" s="19" t="s">
        <v>116</v>
      </c>
      <c r="C71" s="16" t="s">
        <v>117</v>
      </c>
      <c r="D71" s="18">
        <v>150</v>
      </c>
      <c r="E71" s="18">
        <v>150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>
        <f>SUM(E71:P71)</f>
        <v>150</v>
      </c>
    </row>
    <row r="72" spans="2:17" ht="12.75">
      <c r="B72" s="19" t="s">
        <v>43</v>
      </c>
      <c r="C72" s="16" t="s">
        <v>44</v>
      </c>
      <c r="D72" s="18">
        <v>1077</v>
      </c>
      <c r="E72" s="18">
        <v>1077</v>
      </c>
      <c r="F72" s="18">
        <v>0</v>
      </c>
      <c r="G72" s="18"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>
        <f>SUM(E72:P72)</f>
        <v>1077</v>
      </c>
    </row>
    <row r="73" spans="2:17" ht="12.75">
      <c r="B73" s="19" t="s">
        <v>45</v>
      </c>
      <c r="C73" s="16" t="s">
        <v>46</v>
      </c>
      <c r="D73" s="18">
        <v>154188.66999999998</v>
      </c>
      <c r="E73" s="18">
        <v>154188.66999999998</v>
      </c>
      <c r="F73" s="18">
        <v>0</v>
      </c>
      <c r="G73" s="18"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>
        <f>SUM(E73:P73)</f>
        <v>154188.66999999998</v>
      </c>
    </row>
    <row r="74" spans="2:17" ht="12.75">
      <c r="B74" s="20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2.75">
      <c r="B75" s="21" t="s">
        <v>47</v>
      </c>
      <c r="C75" s="12" t="s">
        <v>48</v>
      </c>
      <c r="D75" s="13">
        <f aca="true" t="shared" si="17" ref="D75:Q75">SUBTOTAL(9,D76:D77)</f>
        <v>4032977.37</v>
      </c>
      <c r="E75" s="13">
        <f t="shared" si="17"/>
        <v>4032977.37</v>
      </c>
      <c r="F75" s="13">
        <f t="shared" si="17"/>
        <v>0</v>
      </c>
      <c r="G75" s="13">
        <f t="shared" si="17"/>
        <v>0</v>
      </c>
      <c r="H75" s="13">
        <f t="shared" si="17"/>
        <v>0</v>
      </c>
      <c r="I75" s="13">
        <f t="shared" si="17"/>
        <v>0</v>
      </c>
      <c r="J75" s="13">
        <f t="shared" si="17"/>
        <v>0</v>
      </c>
      <c r="K75" s="13">
        <f t="shared" si="17"/>
        <v>0</v>
      </c>
      <c r="L75" s="13">
        <f t="shared" si="17"/>
        <v>0</v>
      </c>
      <c r="M75" s="13">
        <f t="shared" si="17"/>
        <v>0</v>
      </c>
      <c r="N75" s="13">
        <f t="shared" si="17"/>
        <v>0</v>
      </c>
      <c r="O75" s="13">
        <f t="shared" si="17"/>
        <v>0</v>
      </c>
      <c r="P75" s="13">
        <f t="shared" si="17"/>
        <v>0</v>
      </c>
      <c r="Q75" s="13">
        <f t="shared" si="17"/>
        <v>4032977.37</v>
      </c>
    </row>
    <row r="76" spans="2:17" ht="12.75">
      <c r="B76" s="19" t="s">
        <v>49</v>
      </c>
      <c r="C76" s="16" t="s">
        <v>50</v>
      </c>
      <c r="D76" s="18">
        <v>4032977.37</v>
      </c>
      <c r="E76" s="18">
        <v>4032977.37</v>
      </c>
      <c r="F76" s="18">
        <v>0</v>
      </c>
      <c r="G76" s="18">
        <v>0</v>
      </c>
      <c r="H76" s="18"/>
      <c r="I76" s="18"/>
      <c r="J76" s="18"/>
      <c r="K76" s="18"/>
      <c r="L76" s="18"/>
      <c r="M76" s="18"/>
      <c r="N76" s="18"/>
      <c r="O76" s="18"/>
      <c r="P76" s="18"/>
      <c r="Q76" s="18">
        <f>SUM(E76:P76)</f>
        <v>4032977.37</v>
      </c>
    </row>
    <row r="77" spans="2:17" ht="12.75">
      <c r="B77" s="6"/>
      <c r="C77" s="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2:17" ht="12.75">
      <c r="B78" s="22" t="str">
        <f>"TOTAL CAPITULO "&amp;B61&amp;":"</f>
        <v>TOTAL CAPITULO 3000:</v>
      </c>
      <c r="C78" s="22"/>
      <c r="D78" s="14">
        <f aca="true" t="shared" si="18" ref="D78:Q78">SUBTOTAL(9,D63:D77)</f>
        <v>4368662.84</v>
      </c>
      <c r="E78" s="14">
        <f t="shared" si="18"/>
        <v>4202983.5200000005</v>
      </c>
      <c r="F78" s="14">
        <f t="shared" si="18"/>
        <v>137179.22</v>
      </c>
      <c r="G78" s="14">
        <f t="shared" si="18"/>
        <v>0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  <c r="O78" s="14">
        <f t="shared" si="18"/>
        <v>0</v>
      </c>
      <c r="P78" s="14">
        <f t="shared" si="18"/>
        <v>0</v>
      </c>
      <c r="Q78" s="14">
        <f t="shared" si="18"/>
        <v>4340162.74</v>
      </c>
    </row>
    <row r="79" spans="2:17" ht="12.75">
      <c r="B79" s="6"/>
      <c r="C79" s="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2:17" ht="12.75">
      <c r="B80" s="9" t="s">
        <v>51</v>
      </c>
      <c r="C80" s="10" t="s">
        <v>52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2:17" ht="12.75">
      <c r="B81" s="6"/>
      <c r="C81" s="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2:17" ht="12.75">
      <c r="B82" s="11" t="s">
        <v>53</v>
      </c>
      <c r="C82" s="12" t="s">
        <v>54</v>
      </c>
      <c r="D82" s="13">
        <f aca="true" t="shared" si="19" ref="D82:Q82">SUBTOTAL(9,D83:D83)</f>
        <v>41060748.61</v>
      </c>
      <c r="E82" s="13">
        <f t="shared" si="19"/>
        <v>14839661.690000001</v>
      </c>
      <c r="F82" s="13">
        <f t="shared" si="19"/>
        <v>3816858.19</v>
      </c>
      <c r="G82" s="13">
        <f t="shared" si="19"/>
        <v>17325535.64</v>
      </c>
      <c r="H82" s="13">
        <f t="shared" si="19"/>
        <v>0</v>
      </c>
      <c r="I82" s="13">
        <f t="shared" si="19"/>
        <v>0</v>
      </c>
      <c r="J82" s="13">
        <f t="shared" si="19"/>
        <v>0</v>
      </c>
      <c r="K82" s="13">
        <f t="shared" si="19"/>
        <v>0</v>
      </c>
      <c r="L82" s="13">
        <f t="shared" si="19"/>
        <v>0</v>
      </c>
      <c r="M82" s="13">
        <f t="shared" si="19"/>
        <v>0</v>
      </c>
      <c r="N82" s="13">
        <f t="shared" si="19"/>
        <v>0</v>
      </c>
      <c r="O82" s="13">
        <f t="shared" si="19"/>
        <v>0</v>
      </c>
      <c r="P82" s="13">
        <f t="shared" si="19"/>
        <v>0</v>
      </c>
      <c r="Q82" s="13">
        <f t="shared" si="19"/>
        <v>35982055.52</v>
      </c>
    </row>
    <row r="83" spans="2:17" ht="12.75">
      <c r="B83" s="19" t="s">
        <v>55</v>
      </c>
      <c r="C83" s="16" t="s">
        <v>56</v>
      </c>
      <c r="D83" s="18">
        <v>41060748.61</v>
      </c>
      <c r="E83" s="18">
        <v>14839661.690000001</v>
      </c>
      <c r="F83" s="18">
        <v>3816858.19</v>
      </c>
      <c r="G83" s="18">
        <v>17325535.64</v>
      </c>
      <c r="H83" s="18"/>
      <c r="I83" s="18"/>
      <c r="J83" s="18"/>
      <c r="K83" s="18"/>
      <c r="L83" s="18"/>
      <c r="M83" s="18"/>
      <c r="N83" s="18"/>
      <c r="O83" s="18"/>
      <c r="P83" s="18"/>
      <c r="Q83" s="18">
        <f>SUM(E83:P83)</f>
        <v>35982055.52</v>
      </c>
    </row>
    <row r="84" spans="2:17" ht="12.75">
      <c r="B84" s="6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2:17" ht="12.75">
      <c r="B85" s="22" t="str">
        <f>"TOTAL CAPITULO "&amp;B80&amp;":"</f>
        <v>TOTAL CAPITULO 6000:</v>
      </c>
      <c r="C85" s="22"/>
      <c r="D85" s="14">
        <f aca="true" t="shared" si="20" ref="D85:Q85">SUBTOTAL(9,D82:D84)</f>
        <v>41060748.61</v>
      </c>
      <c r="E85" s="14">
        <f t="shared" si="20"/>
        <v>14839661.690000001</v>
      </c>
      <c r="F85" s="14">
        <f t="shared" si="20"/>
        <v>3816858.19</v>
      </c>
      <c r="G85" s="14">
        <f t="shared" si="20"/>
        <v>17325535.64</v>
      </c>
      <c r="H85" s="14">
        <f t="shared" si="20"/>
        <v>0</v>
      </c>
      <c r="I85" s="14">
        <f t="shared" si="20"/>
        <v>0</v>
      </c>
      <c r="J85" s="14">
        <f t="shared" si="20"/>
        <v>0</v>
      </c>
      <c r="K85" s="14">
        <f t="shared" si="20"/>
        <v>0</v>
      </c>
      <c r="L85" s="14">
        <f t="shared" si="20"/>
        <v>0</v>
      </c>
      <c r="M85" s="14">
        <f t="shared" si="20"/>
        <v>0</v>
      </c>
      <c r="N85" s="14">
        <f t="shared" si="20"/>
        <v>0</v>
      </c>
      <c r="O85" s="14">
        <f t="shared" si="20"/>
        <v>0</v>
      </c>
      <c r="P85" s="14">
        <f t="shared" si="20"/>
        <v>0</v>
      </c>
      <c r="Q85" s="14">
        <f t="shared" si="20"/>
        <v>35982055.52</v>
      </c>
    </row>
    <row r="86" spans="2:17" ht="12.75">
      <c r="B86" s="6"/>
      <c r="C86" s="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2:17" ht="12.75">
      <c r="B87" s="6"/>
      <c r="C87" s="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ht="15.75">
      <c r="B88" s="27" t="s">
        <v>57</v>
      </c>
      <c r="C88" s="27"/>
      <c r="D88" s="15">
        <f>+D34+D59+D78+D85</f>
        <v>46564430.11</v>
      </c>
      <c r="E88" s="15">
        <f aca="true" t="shared" si="21" ref="E88:Q88">+E34+E59+E78+E85</f>
        <v>19934826.01</v>
      </c>
      <c r="F88" s="15">
        <f t="shared" si="21"/>
        <v>4177529.02</v>
      </c>
      <c r="G88" s="15">
        <f t="shared" si="21"/>
        <v>17325535.64</v>
      </c>
      <c r="H88" s="15">
        <f t="shared" si="21"/>
        <v>0</v>
      </c>
      <c r="I88" s="15">
        <f t="shared" si="21"/>
        <v>0</v>
      </c>
      <c r="J88" s="15">
        <f t="shared" si="21"/>
        <v>0</v>
      </c>
      <c r="K88" s="15">
        <f t="shared" si="21"/>
        <v>0</v>
      </c>
      <c r="L88" s="15">
        <f t="shared" si="21"/>
        <v>0</v>
      </c>
      <c r="M88" s="15">
        <f t="shared" si="21"/>
        <v>0</v>
      </c>
      <c r="N88" s="15">
        <f t="shared" si="21"/>
        <v>0</v>
      </c>
      <c r="O88" s="15">
        <f t="shared" si="21"/>
        <v>0</v>
      </c>
      <c r="P88" s="15">
        <f t="shared" si="21"/>
        <v>0</v>
      </c>
      <c r="Q88" s="15">
        <f t="shared" si="21"/>
        <v>41437890.67</v>
      </c>
    </row>
    <row r="89" spans="1:17" ht="15" customHeight="1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 customHeight="1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 customHeight="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sheetProtection/>
  <mergeCells count="22">
    <mergeCell ref="B85:C85"/>
    <mergeCell ref="B88:C88"/>
    <mergeCell ref="B2:Q2"/>
    <mergeCell ref="B3:Q3"/>
    <mergeCell ref="E6:E7"/>
    <mergeCell ref="F6:F7"/>
    <mergeCell ref="G6:G7"/>
    <mergeCell ref="H6:H7"/>
    <mergeCell ref="Q6:Q7"/>
    <mergeCell ref="I6:I7"/>
    <mergeCell ref="K6:K7"/>
    <mergeCell ref="L6:L7"/>
    <mergeCell ref="O6:O7"/>
    <mergeCell ref="P6:P7"/>
    <mergeCell ref="M6:M7"/>
    <mergeCell ref="N6:N7"/>
    <mergeCell ref="B34:C34"/>
    <mergeCell ref="B78:C78"/>
    <mergeCell ref="B6:C7"/>
    <mergeCell ref="B59:C59"/>
    <mergeCell ref="D6:D7"/>
    <mergeCell ref="J6:J7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2018-04-24T22:00:30Z</cp:lastPrinted>
  <dcterms:created xsi:type="dcterms:W3CDTF">2013-04-18T20:56:07Z</dcterms:created>
  <dcterms:modified xsi:type="dcterms:W3CDTF">2018-04-26T22:07:31Z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